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520" yWindow="115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D16" i="1"/>
  <c r="R16"/>
  <c r="D24" l="1"/>
  <c r="I25"/>
  <c r="J25"/>
  <c r="K25"/>
  <c r="L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D22"/>
  <c r="E22"/>
  <c r="F22"/>
  <c r="G22"/>
  <c r="C22" s="1"/>
  <c r="H22"/>
  <c r="M22"/>
  <c r="W22"/>
  <c r="AB22"/>
  <c r="D23"/>
  <c r="C23" s="1"/>
  <c r="E23"/>
  <c r="F23"/>
  <c r="G23"/>
  <c r="H23"/>
  <c r="M23"/>
  <c r="W23"/>
  <c r="AB23"/>
  <c r="E24"/>
  <c r="C24" s="1"/>
  <c r="F24"/>
  <c r="G24"/>
  <c r="H24"/>
  <c r="M24"/>
  <c r="W24"/>
  <c r="AB24"/>
  <c r="D21" l="1"/>
  <c r="E21"/>
  <c r="F21"/>
  <c r="G21"/>
  <c r="D18"/>
  <c r="E18"/>
  <c r="F18"/>
  <c r="G18"/>
  <c r="D20"/>
  <c r="G20"/>
  <c r="E16"/>
  <c r="E25" s="1"/>
  <c r="F16"/>
  <c r="F25" s="1"/>
  <c r="G16"/>
  <c r="G25" s="1"/>
  <c r="D25"/>
  <c r="C25" l="1"/>
  <c r="D14"/>
  <c r="E14"/>
  <c r="F14"/>
  <c r="G14"/>
  <c r="E13"/>
  <c r="F13"/>
  <c r="G13"/>
  <c r="D13"/>
  <c r="H13"/>
  <c r="W13"/>
  <c r="H14"/>
  <c r="W14"/>
  <c r="C14" l="1"/>
  <c r="C13"/>
  <c r="W18" l="1"/>
  <c r="C18" l="1"/>
  <c r="W21" l="1"/>
  <c r="AB21"/>
  <c r="M21"/>
  <c r="F20"/>
  <c r="H20"/>
  <c r="H21"/>
  <c r="E20" l="1"/>
  <c r="C31"/>
  <c r="M20"/>
  <c r="M29" l="1"/>
  <c r="C30" l="1"/>
  <c r="W16"/>
  <c r="C29" l="1"/>
  <c r="M16"/>
  <c r="M25" s="1"/>
  <c r="H16"/>
  <c r="H25" s="1"/>
  <c r="C28" l="1"/>
  <c r="C32" s="1"/>
  <c r="C20"/>
  <c r="C16"/>
  <c r="C21" l="1"/>
</calcChain>
</file>

<file path=xl/sharedStrings.xml><?xml version="1.0" encoding="utf-8"?>
<sst xmlns="http://schemas.openxmlformats.org/spreadsheetml/2006/main" count="67" uniqueCount="43">
  <si>
    <t xml:space="preserve">                                              </t>
  </si>
  <si>
    <t xml:space="preserve">ОСНОВНЫЕ ИСТОЧНИКИ И ОБЪЕМЫ ФИНАНСИРОВАНИЯ МУНИЦИПАЛЬНОЙ ПРОГРАММЫ </t>
  </si>
  <si>
    <t>Наименование учреждения и объекта</t>
  </si>
  <si>
    <t>Местный бюджет</t>
  </si>
  <si>
    <t>Федераль-ный бюджет</t>
  </si>
  <si>
    <t>Областной бюджет</t>
  </si>
  <si>
    <t>Итого</t>
  </si>
  <si>
    <t>Всего</t>
  </si>
  <si>
    <t>№
п/п</t>
  </si>
  <si>
    <t>Внебюд-жетные средства</t>
  </si>
  <si>
    <t>Финансирова-
ние всего,руб</t>
  </si>
  <si>
    <t>Субсидии на строительство жилого помещения (жилого дома), предоставляемого гражданам, проживающим на сельских территориях, по договору  найма жилого помещения</t>
  </si>
  <si>
    <t>Разработка проектно-сметной документации по объектам капитального строительства социальной и инженерной инфраструктуры сельских агломераций</t>
  </si>
  <si>
    <t>5.1</t>
  </si>
  <si>
    <t>ФБ</t>
  </si>
  <si>
    <t>ОБ</t>
  </si>
  <si>
    <t>МБ</t>
  </si>
  <si>
    <t>ВБ</t>
  </si>
  <si>
    <t>2026 год</t>
  </si>
  <si>
    <t>2027 год</t>
  </si>
  <si>
    <t>2028 год</t>
  </si>
  <si>
    <t>2029 год</t>
  </si>
  <si>
    <t>2030 год</t>
  </si>
  <si>
    <t>2026-2030 г.</t>
  </si>
  <si>
    <t>Цель: Создание комфортных условий жизнедеятельности сельских жителей и формирование позитивного отношения к сельскому образу жизни</t>
  </si>
  <si>
    <t>Задача 1. Создание возможности для улучшения жилищных условий семей, проживающих на сельских территориях (агломерациях) Самарской области</t>
  </si>
  <si>
    <t>Улучшение жилищных условий граждан,проживающих на сельских территориях</t>
  </si>
  <si>
    <t>Задача 2. Повышение комфортности проживания граждан сельских населенных пунктов Самарской области.</t>
  </si>
  <si>
    <t>Задача 3. Повышение транспортной доступности к объектам, расположенным на сельских территориях, по дорогам, обеспечивающим транспортные связи с сельскими населенными пунктами и проходящими по их территории</t>
  </si>
  <si>
    <t>Задача 4. Обеспечение качественного улучшения и развитие социальной и инженерной инфраструктуры на сельских территориях (агломерациях)</t>
  </si>
  <si>
    <t>Обустройство объектами инженерной инфраструктуры и благоустройство площадок, расположенных на сельских территориях, под компактную жилищную застройку *</t>
  </si>
  <si>
    <t>Мероприятия по развитию газификации на сельских территориях</t>
  </si>
  <si>
    <t>Мероприятия по развитию водоснабжения на сельских территориях</t>
  </si>
  <si>
    <t>Ожидаемый результат</t>
  </si>
  <si>
    <t xml:space="preserve">"Комплексное развитие сельского поселения Сергиевск муниципального района  Сергиевский Самарской области" на 2026-2030 годы </t>
  </si>
  <si>
    <t>Благоустройство СП Сергиевск</t>
  </si>
  <si>
    <t>Комплексное развитие поселка Сергиевск муниципального района Сергиевский Самарской области</t>
  </si>
  <si>
    <t xml:space="preserve">Строительство автомобильных дорог общего пользования </t>
  </si>
  <si>
    <t>Улучшение жилищных условий семей, проживающих и работающих на территории сельского поселения Сергиевск</t>
  </si>
  <si>
    <t>Реализация общественно значимых проектов по благоустройству территории сельского поселения Сергиевск</t>
  </si>
  <si>
    <t>Формирование позитивного отношения к сельскому образу жизни в сельском поселении Сергиевск</t>
  </si>
  <si>
    <t xml:space="preserve">  
</t>
  </si>
  <si>
    <t xml:space="preserve">Приложение №2
 к муниципальной программе 
«Комплексное развитие  сельского поселения Сергиевск муниципального района Сергиевский 
на 2026-2030 годы»
</t>
  </si>
</sst>
</file>

<file path=xl/styles.xml><?xml version="1.0" encoding="utf-8"?>
<styleSheet xmlns="http://schemas.openxmlformats.org/spreadsheetml/2006/main">
  <numFmts count="3">
    <numFmt numFmtId="164" formatCode="#,##0.00000"/>
    <numFmt numFmtId="165" formatCode="#,##0.00;[Red]\-#,##0.00;0.00"/>
    <numFmt numFmtId="166" formatCode="00\.00\.00"/>
  </numFmts>
  <fonts count="12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0" fontId="0" fillId="0" borderId="0" xfId="0" applyFill="1"/>
    <xf numFmtId="0" fontId="0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4" fontId="0" fillId="0" borderId="0" xfId="0" applyNumberFormat="1" applyFill="1"/>
    <xf numFmtId="4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4" fontId="0" fillId="0" borderId="0" xfId="0" applyNumberFormat="1" applyFont="1" applyFill="1"/>
    <xf numFmtId="4" fontId="9" fillId="0" borderId="0" xfId="0" applyNumberFormat="1" applyFont="1" applyFill="1"/>
    <xf numFmtId="0" fontId="10" fillId="0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8"/>
  <sheetViews>
    <sheetView tabSelected="1" topLeftCell="S1" zoomScale="80" zoomScaleNormal="80" workbookViewId="0">
      <selection activeCell="AD3" sqref="AD3"/>
    </sheetView>
  </sheetViews>
  <sheetFormatPr defaultRowHeight="15"/>
  <cols>
    <col min="1" max="1" width="4.7109375" style="8" customWidth="1"/>
    <col min="2" max="2" width="31.7109375" style="8" customWidth="1"/>
    <col min="3" max="3" width="21.140625" style="9" customWidth="1"/>
    <col min="4" max="4" width="20" style="8" customWidth="1"/>
    <col min="5" max="5" width="16.42578125" style="8" customWidth="1"/>
    <col min="6" max="6" width="18.28515625" style="8" customWidth="1"/>
    <col min="7" max="7" width="16.85546875" style="8" customWidth="1"/>
    <col min="8" max="8" width="17.5703125" style="8" customWidth="1"/>
    <col min="9" max="9" width="20.28515625" style="8" customWidth="1"/>
    <col min="10" max="10" width="14.140625" style="8" customWidth="1"/>
    <col min="11" max="11" width="12.140625" style="8" customWidth="1"/>
    <col min="12" max="12" width="15.7109375" style="8" customWidth="1"/>
    <col min="13" max="13" width="21" style="8" customWidth="1"/>
    <col min="14" max="14" width="15.28515625" style="8" customWidth="1"/>
    <col min="15" max="15" width="15.7109375" style="8" customWidth="1"/>
    <col min="16" max="16" width="12.85546875" style="8" customWidth="1"/>
    <col min="17" max="17" width="15.140625" style="8" customWidth="1"/>
    <col min="18" max="18" width="14.28515625" style="8" customWidth="1"/>
    <col min="19" max="19" width="13.85546875" style="8" customWidth="1"/>
    <col min="20" max="20" width="14.85546875" style="8" customWidth="1"/>
    <col min="21" max="21" width="12.7109375" style="8" customWidth="1"/>
    <col min="22" max="22" width="15.28515625" style="8" customWidth="1"/>
    <col min="23" max="23" width="20.5703125" style="8" customWidth="1"/>
    <col min="24" max="24" width="16.85546875" style="8" customWidth="1"/>
    <col min="25" max="25" width="17.7109375" style="8" customWidth="1"/>
    <col min="26" max="26" width="17.5703125" style="8" customWidth="1"/>
    <col min="27" max="27" width="20" style="8" customWidth="1"/>
    <col min="28" max="28" width="19.140625" style="8" customWidth="1"/>
    <col min="29" max="29" width="17.42578125" style="8" customWidth="1"/>
    <col min="30" max="31" width="16.42578125" style="8" customWidth="1"/>
    <col min="32" max="32" width="14.85546875" style="8" customWidth="1"/>
    <col min="33" max="33" width="36.7109375" style="8" customWidth="1"/>
    <col min="34" max="16384" width="9.140625" style="8"/>
  </cols>
  <sheetData>
    <row r="1" spans="1:33" s="1" customFormat="1" ht="15.75">
      <c r="B1" s="26"/>
      <c r="C1" s="2"/>
      <c r="D1" s="2"/>
      <c r="E1" s="2"/>
      <c r="F1" s="2"/>
      <c r="G1" s="2"/>
      <c r="H1" s="3"/>
      <c r="I1" s="3"/>
      <c r="Y1" s="4"/>
      <c r="Z1" s="4"/>
      <c r="AA1" s="3"/>
      <c r="AB1" s="3"/>
      <c r="AC1" s="3"/>
      <c r="AD1" s="3"/>
      <c r="AE1" s="3"/>
    </row>
    <row r="2" spans="1:33" s="1" customFormat="1" ht="96" customHeight="1">
      <c r="B2" s="26"/>
      <c r="C2" s="2"/>
      <c r="D2" s="2"/>
      <c r="E2" s="2"/>
      <c r="F2" s="2"/>
      <c r="G2" s="2"/>
      <c r="H2" s="3"/>
      <c r="I2" s="3"/>
      <c r="N2" s="37">
        <v>18</v>
      </c>
      <c r="Y2" s="49" t="s">
        <v>41</v>
      </c>
      <c r="Z2" s="49"/>
      <c r="AA2" s="49"/>
      <c r="AB2" s="49"/>
      <c r="AC2" s="49"/>
      <c r="AD2" s="49"/>
      <c r="AE2" s="49"/>
      <c r="AF2" s="56" t="s">
        <v>42</v>
      </c>
      <c r="AG2" s="56"/>
    </row>
    <row r="3" spans="1:33" s="5" customFormat="1" ht="15.75">
      <c r="B3" s="27" t="s">
        <v>0</v>
      </c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</row>
    <row r="4" spans="1:33" s="5" customFormat="1" ht="15.75"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</row>
    <row r="5" spans="1:33" s="5" customFormat="1" ht="20.25">
      <c r="B5" s="51" t="s">
        <v>34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3" s="5" customFormat="1" ht="15.75">
      <c r="B6" s="28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7"/>
    </row>
    <row r="7" spans="1:33" s="5" customFormat="1" ht="15.75">
      <c r="B7" s="28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Y7" s="7"/>
    </row>
    <row r="8" spans="1:33" s="5" customFormat="1" ht="15.75" customHeight="1">
      <c r="A8" s="1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41" t="s">
        <v>33</v>
      </c>
    </row>
    <row r="9" spans="1:33" s="22" customFormat="1" ht="40.5" customHeight="1">
      <c r="A9" s="44" t="s">
        <v>8</v>
      </c>
      <c r="B9" s="53" t="s">
        <v>2</v>
      </c>
      <c r="C9" s="43" t="s">
        <v>10</v>
      </c>
      <c r="D9" s="54" t="s">
        <v>23</v>
      </c>
      <c r="E9" s="54"/>
      <c r="F9" s="54"/>
      <c r="G9" s="54"/>
      <c r="H9" s="43" t="s">
        <v>7</v>
      </c>
      <c r="I9" s="55" t="s">
        <v>18</v>
      </c>
      <c r="J9" s="55"/>
      <c r="K9" s="55"/>
      <c r="L9" s="55"/>
      <c r="M9" s="43" t="s">
        <v>7</v>
      </c>
      <c r="N9" s="55" t="s">
        <v>19</v>
      </c>
      <c r="O9" s="55"/>
      <c r="P9" s="55"/>
      <c r="Q9" s="55"/>
      <c r="R9" s="43" t="s">
        <v>7</v>
      </c>
      <c r="S9" s="55" t="s">
        <v>20</v>
      </c>
      <c r="T9" s="55"/>
      <c r="U9" s="55"/>
      <c r="V9" s="55"/>
      <c r="W9" s="43" t="s">
        <v>7</v>
      </c>
      <c r="X9" s="55" t="s">
        <v>21</v>
      </c>
      <c r="Y9" s="55"/>
      <c r="Z9" s="55"/>
      <c r="AA9" s="55"/>
      <c r="AB9" s="43" t="s">
        <v>7</v>
      </c>
      <c r="AC9" s="55" t="s">
        <v>22</v>
      </c>
      <c r="AD9" s="55"/>
      <c r="AE9" s="55"/>
      <c r="AF9" s="55"/>
      <c r="AG9" s="41"/>
    </row>
    <row r="10" spans="1:33" s="10" customFormat="1" ht="59.25" customHeight="1">
      <c r="A10" s="45"/>
      <c r="B10" s="53"/>
      <c r="C10" s="43"/>
      <c r="D10" s="30" t="s">
        <v>4</v>
      </c>
      <c r="E10" s="30" t="s">
        <v>5</v>
      </c>
      <c r="F10" s="30" t="s">
        <v>3</v>
      </c>
      <c r="G10" s="30" t="s">
        <v>9</v>
      </c>
      <c r="H10" s="43"/>
      <c r="I10" s="30" t="s">
        <v>4</v>
      </c>
      <c r="J10" s="30" t="s">
        <v>5</v>
      </c>
      <c r="K10" s="30" t="s">
        <v>3</v>
      </c>
      <c r="L10" s="30" t="s">
        <v>9</v>
      </c>
      <c r="M10" s="43"/>
      <c r="N10" s="30" t="s">
        <v>4</v>
      </c>
      <c r="O10" s="30" t="s">
        <v>5</v>
      </c>
      <c r="P10" s="30" t="s">
        <v>3</v>
      </c>
      <c r="Q10" s="30" t="s">
        <v>9</v>
      </c>
      <c r="R10" s="43"/>
      <c r="S10" s="30" t="s">
        <v>4</v>
      </c>
      <c r="T10" s="30" t="s">
        <v>5</v>
      </c>
      <c r="U10" s="30" t="s">
        <v>3</v>
      </c>
      <c r="V10" s="30" t="s">
        <v>9</v>
      </c>
      <c r="W10" s="43"/>
      <c r="X10" s="30" t="s">
        <v>4</v>
      </c>
      <c r="Y10" s="30" t="s">
        <v>5</v>
      </c>
      <c r="Z10" s="30" t="s">
        <v>3</v>
      </c>
      <c r="AA10" s="30" t="s">
        <v>9</v>
      </c>
      <c r="AB10" s="43"/>
      <c r="AC10" s="30" t="s">
        <v>4</v>
      </c>
      <c r="AD10" s="30" t="s">
        <v>5</v>
      </c>
      <c r="AE10" s="30" t="s">
        <v>3</v>
      </c>
      <c r="AF10" s="30" t="s">
        <v>9</v>
      </c>
      <c r="AG10" s="41"/>
    </row>
    <row r="11" spans="1:33" s="10" customFormat="1" ht="59.25" customHeight="1">
      <c r="A11" s="46" t="s">
        <v>24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8"/>
      <c r="AG11" s="41"/>
    </row>
    <row r="12" spans="1:33" s="10" customFormat="1" ht="59.25" customHeight="1">
      <c r="A12" s="46" t="s">
        <v>25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8"/>
      <c r="AG12" s="42" t="s">
        <v>38</v>
      </c>
    </row>
    <row r="13" spans="1:33" s="10" customFormat="1" ht="93.75" customHeight="1">
      <c r="A13" s="34">
        <v>1</v>
      </c>
      <c r="B13" s="35" t="s">
        <v>26</v>
      </c>
      <c r="C13" s="20">
        <f t="shared" ref="C13:C14" si="0">D13+E13+F13+G13</f>
        <v>0</v>
      </c>
      <c r="D13" s="20">
        <f>I13+N13+S13+X13+AC13</f>
        <v>0</v>
      </c>
      <c r="E13" s="20">
        <f t="shared" ref="E13:G13" si="1">J13+O13+T13+Y13+AD13</f>
        <v>0</v>
      </c>
      <c r="F13" s="20">
        <f t="shared" si="1"/>
        <v>0</v>
      </c>
      <c r="G13" s="20">
        <f t="shared" si="1"/>
        <v>0</v>
      </c>
      <c r="H13" s="14">
        <f t="shared" ref="H13:H14" si="2">I13+J13+K13+L13</f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8">
        <v>0</v>
      </c>
      <c r="O13" s="18">
        <v>0</v>
      </c>
      <c r="P13" s="18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f t="shared" ref="W13:W14" si="3">X13+Y13+Z13+AA13</f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2"/>
    </row>
    <row r="14" spans="1:33" s="10" customFormat="1" ht="135.75" customHeight="1">
      <c r="A14" s="34">
        <v>2</v>
      </c>
      <c r="B14" s="36" t="s">
        <v>11</v>
      </c>
      <c r="C14" s="20">
        <f t="shared" si="0"/>
        <v>0</v>
      </c>
      <c r="D14" s="20">
        <f t="shared" ref="D14" si="4">I14+N14+S14+X14+AC14</f>
        <v>0</v>
      </c>
      <c r="E14" s="20">
        <f t="shared" ref="E14" si="5">J14+O14+T14+Y14+AD14</f>
        <v>0</v>
      </c>
      <c r="F14" s="20">
        <f t="shared" ref="F14" si="6">K14+P14+U14+Z14+AE14</f>
        <v>0</v>
      </c>
      <c r="G14" s="20">
        <f t="shared" ref="G14" si="7">L14+Q14+V14+AA14+AF14</f>
        <v>0</v>
      </c>
      <c r="H14" s="14">
        <f t="shared" si="2"/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8">
        <v>0</v>
      </c>
      <c r="O14" s="18">
        <v>0</v>
      </c>
      <c r="P14" s="18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f t="shared" si="3"/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42"/>
    </row>
    <row r="15" spans="1:33" s="10" customFormat="1" ht="40.5" customHeight="1">
      <c r="A15" s="46" t="s">
        <v>27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8"/>
      <c r="AG15" s="42" t="s">
        <v>39</v>
      </c>
    </row>
    <row r="16" spans="1:33" s="15" customFormat="1" ht="60.75" customHeight="1">
      <c r="A16" s="12">
        <v>2</v>
      </c>
      <c r="B16" s="19" t="s">
        <v>35</v>
      </c>
      <c r="C16" s="20">
        <f>D16+E16+F16+G16</f>
        <v>45842217.799999997</v>
      </c>
      <c r="D16" s="20">
        <f>I16+N16+S16+X16+AC16</f>
        <v>27835394.650000002</v>
      </c>
      <c r="E16" s="20">
        <f t="shared" ref="E16:G16" si="8">J16+O16+T16+Y16+AD16</f>
        <v>3795735.63</v>
      </c>
      <c r="F16" s="20">
        <f t="shared" si="8"/>
        <v>458422.18</v>
      </c>
      <c r="G16" s="20">
        <f t="shared" si="8"/>
        <v>13752665.34</v>
      </c>
      <c r="H16" s="14">
        <f>I16+J16+K16+L16</f>
        <v>16711821.99</v>
      </c>
      <c r="I16" s="18">
        <v>10147418.310000001</v>
      </c>
      <c r="J16" s="18">
        <v>1383738.86</v>
      </c>
      <c r="K16" s="18">
        <v>167118.22</v>
      </c>
      <c r="L16" s="14">
        <v>5013546.5999999996</v>
      </c>
      <c r="M16" s="14">
        <f>N16+O16+P16+Q16</f>
        <v>20764413.940000001</v>
      </c>
      <c r="N16" s="18">
        <v>12608152.15</v>
      </c>
      <c r="O16" s="18">
        <v>1719293.47</v>
      </c>
      <c r="P16" s="18">
        <v>207644.14</v>
      </c>
      <c r="Q16" s="14">
        <v>6229324.1799999997</v>
      </c>
      <c r="R16" s="14">
        <f>SUM(S16:V16)</f>
        <v>8365981.870000001</v>
      </c>
      <c r="S16" s="14">
        <v>5079824.1900000004</v>
      </c>
      <c r="T16" s="14">
        <v>692703.3</v>
      </c>
      <c r="U16" s="14">
        <v>83659.820000000007</v>
      </c>
      <c r="V16" s="14">
        <v>2509794.56</v>
      </c>
      <c r="W16" s="14">
        <f t="shared" ref="W16" si="9">X16+Y16+Z16+AA16</f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42"/>
    </row>
    <row r="17" spans="1:33" s="15" customFormat="1" ht="60.75" customHeight="1">
      <c r="A17" s="38" t="s">
        <v>28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0"/>
      <c r="AG17" s="42" t="s">
        <v>40</v>
      </c>
    </row>
    <row r="18" spans="1:33" s="15" customFormat="1" ht="155.25" customHeight="1">
      <c r="A18" s="12">
        <v>4</v>
      </c>
      <c r="B18" s="21" t="s">
        <v>37</v>
      </c>
      <c r="C18" s="20">
        <f>D18+E18+F18+G18</f>
        <v>0</v>
      </c>
      <c r="D18" s="20">
        <f t="shared" ref="D18:D20" si="10">I18+N18+S18+X18+AC18</f>
        <v>0</v>
      </c>
      <c r="E18" s="20">
        <f t="shared" ref="E18:E21" si="11">J18+O18+T18+Y18+AD18</f>
        <v>0</v>
      </c>
      <c r="F18" s="20">
        <f t="shared" ref="F18:F21" si="12">K18+P18+U18+Z18+AE18</f>
        <v>0</v>
      </c>
      <c r="G18" s="20">
        <f t="shared" ref="G18:G21" si="13">L18+Q18+V18+AA18+AF18</f>
        <v>0</v>
      </c>
      <c r="H18" s="14">
        <v>0</v>
      </c>
      <c r="I18" s="18">
        <v>0</v>
      </c>
      <c r="J18" s="18">
        <v>0</v>
      </c>
      <c r="K18" s="18">
        <v>0</v>
      </c>
      <c r="L18" s="14">
        <v>0</v>
      </c>
      <c r="M18" s="14">
        <v>0</v>
      </c>
      <c r="N18" s="18">
        <v>0</v>
      </c>
      <c r="O18" s="18">
        <v>0</v>
      </c>
      <c r="P18" s="18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f>X18+Y18+Z18+AA18</f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42"/>
    </row>
    <row r="19" spans="1:33" s="15" customFormat="1" ht="65.25" customHeight="1">
      <c r="A19" s="38" t="s">
        <v>29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40"/>
      <c r="AG19" s="42"/>
    </row>
    <row r="20" spans="1:33" s="15" customFormat="1" ht="111" customHeight="1">
      <c r="A20" s="12">
        <v>5</v>
      </c>
      <c r="B20" s="23" t="s">
        <v>12</v>
      </c>
      <c r="C20" s="20">
        <f t="shared" ref="C20:C21" si="14">D20+E20+F20+G20</f>
        <v>0</v>
      </c>
      <c r="D20" s="20">
        <f t="shared" si="10"/>
        <v>0</v>
      </c>
      <c r="E20" s="20">
        <f t="shared" si="11"/>
        <v>0</v>
      </c>
      <c r="F20" s="20">
        <f t="shared" si="12"/>
        <v>0</v>
      </c>
      <c r="G20" s="20">
        <f t="shared" si="13"/>
        <v>0</v>
      </c>
      <c r="H20" s="14">
        <f t="shared" ref="H20:H21" si="15">I20+J20+K20+L20</f>
        <v>0</v>
      </c>
      <c r="I20" s="18">
        <v>0</v>
      </c>
      <c r="J20" s="18">
        <v>0</v>
      </c>
      <c r="K20" s="18">
        <v>0</v>
      </c>
      <c r="L20" s="14">
        <v>0</v>
      </c>
      <c r="M20" s="14">
        <f>N20+O20+P20+Q20</f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42"/>
    </row>
    <row r="21" spans="1:33" s="15" customFormat="1" ht="176.25" customHeight="1">
      <c r="A21" s="25" t="s">
        <v>13</v>
      </c>
      <c r="B21" s="24" t="s">
        <v>30</v>
      </c>
      <c r="C21" s="20">
        <f t="shared" si="14"/>
        <v>0</v>
      </c>
      <c r="D21" s="20">
        <f>I21+N21+S21+X21+AC21</f>
        <v>0</v>
      </c>
      <c r="E21" s="20">
        <f t="shared" si="11"/>
        <v>0</v>
      </c>
      <c r="F21" s="20">
        <f t="shared" si="12"/>
        <v>0</v>
      </c>
      <c r="G21" s="20">
        <f t="shared" si="13"/>
        <v>0</v>
      </c>
      <c r="H21" s="14">
        <f t="shared" si="15"/>
        <v>0</v>
      </c>
      <c r="I21" s="18">
        <v>0</v>
      </c>
      <c r="J21" s="18">
        <v>0</v>
      </c>
      <c r="K21" s="18">
        <v>0</v>
      </c>
      <c r="L21" s="14">
        <v>0</v>
      </c>
      <c r="M21" s="14">
        <f>N21+O21+P21+Q21</f>
        <v>0</v>
      </c>
      <c r="N21" s="18">
        <v>0</v>
      </c>
      <c r="O21" s="18">
        <v>0</v>
      </c>
      <c r="P21" s="18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f>X21+Y21+Z21+AA21</f>
        <v>0</v>
      </c>
      <c r="X21" s="14">
        <v>0</v>
      </c>
      <c r="Y21" s="14">
        <v>0</v>
      </c>
      <c r="Z21" s="14">
        <v>0</v>
      </c>
      <c r="AA21" s="14">
        <v>0</v>
      </c>
      <c r="AB21" s="14">
        <f>AC21+AD21+AE21+AF21</f>
        <v>0</v>
      </c>
      <c r="AC21" s="14">
        <v>0</v>
      </c>
      <c r="AD21" s="14">
        <v>0</v>
      </c>
      <c r="AE21" s="14">
        <v>0</v>
      </c>
      <c r="AF21" s="14">
        <v>0</v>
      </c>
      <c r="AG21" s="42"/>
    </row>
    <row r="22" spans="1:33" s="15" customFormat="1" ht="176.25" customHeight="1">
      <c r="A22" s="25"/>
      <c r="B22" s="24" t="s">
        <v>31</v>
      </c>
      <c r="C22" s="20">
        <f t="shared" ref="C22:C24" si="16">D22+E22+F22+G22</f>
        <v>0</v>
      </c>
      <c r="D22" s="20">
        <f t="shared" ref="D22:D23" si="17">I22+N22+S22+X22+AC22</f>
        <v>0</v>
      </c>
      <c r="E22" s="20">
        <f t="shared" ref="E22:E24" si="18">J22+O22+T22+Y22+AD22</f>
        <v>0</v>
      </c>
      <c r="F22" s="20">
        <f t="shared" ref="F22:F24" si="19">K22+P22+U22+Z22+AE22</f>
        <v>0</v>
      </c>
      <c r="G22" s="20">
        <f t="shared" ref="G22:G24" si="20">L22+Q22+V22+AA22+AF22</f>
        <v>0</v>
      </c>
      <c r="H22" s="14">
        <f t="shared" ref="H22:H24" si="21">I22+J22+K22+L22</f>
        <v>0</v>
      </c>
      <c r="I22" s="18">
        <v>0</v>
      </c>
      <c r="J22" s="18">
        <v>0</v>
      </c>
      <c r="K22" s="18">
        <v>0</v>
      </c>
      <c r="L22" s="14">
        <v>0</v>
      </c>
      <c r="M22" s="14">
        <f t="shared" ref="M22:M24" si="22">N22+O22+P22+Q22</f>
        <v>0</v>
      </c>
      <c r="N22" s="18">
        <v>0</v>
      </c>
      <c r="O22" s="18">
        <v>0</v>
      </c>
      <c r="P22" s="18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f t="shared" ref="W22:W24" si="23">X22+Y22+Z22+AA22</f>
        <v>0</v>
      </c>
      <c r="X22" s="14">
        <v>0</v>
      </c>
      <c r="Y22" s="14">
        <v>0</v>
      </c>
      <c r="Z22" s="14">
        <v>0</v>
      </c>
      <c r="AA22" s="14">
        <v>0</v>
      </c>
      <c r="AB22" s="14">
        <f t="shared" ref="AB22:AB24" si="24">AC22+AD22+AE22+AF22</f>
        <v>0</v>
      </c>
      <c r="AC22" s="14">
        <v>0</v>
      </c>
      <c r="AD22" s="14">
        <v>0</v>
      </c>
      <c r="AE22" s="14">
        <v>0</v>
      </c>
      <c r="AF22" s="14">
        <v>0</v>
      </c>
      <c r="AG22" s="42"/>
    </row>
    <row r="23" spans="1:33" s="15" customFormat="1" ht="176.25" customHeight="1">
      <c r="A23" s="25"/>
      <c r="B23" s="24" t="s">
        <v>32</v>
      </c>
      <c r="C23" s="20">
        <f t="shared" si="16"/>
        <v>0</v>
      </c>
      <c r="D23" s="20">
        <f t="shared" si="17"/>
        <v>0</v>
      </c>
      <c r="E23" s="20">
        <f t="shared" si="18"/>
        <v>0</v>
      </c>
      <c r="F23" s="20">
        <f t="shared" si="19"/>
        <v>0</v>
      </c>
      <c r="G23" s="20">
        <f t="shared" si="20"/>
        <v>0</v>
      </c>
      <c r="H23" s="14">
        <f t="shared" si="21"/>
        <v>0</v>
      </c>
      <c r="I23" s="18">
        <v>0</v>
      </c>
      <c r="J23" s="18">
        <v>0</v>
      </c>
      <c r="K23" s="18">
        <v>0</v>
      </c>
      <c r="L23" s="14">
        <v>0</v>
      </c>
      <c r="M23" s="14">
        <f t="shared" si="22"/>
        <v>0</v>
      </c>
      <c r="N23" s="18">
        <v>0</v>
      </c>
      <c r="O23" s="18">
        <v>0</v>
      </c>
      <c r="P23" s="18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f t="shared" si="23"/>
        <v>0</v>
      </c>
      <c r="X23" s="14">
        <v>0</v>
      </c>
      <c r="Y23" s="14">
        <v>0</v>
      </c>
      <c r="Z23" s="14">
        <v>0</v>
      </c>
      <c r="AA23" s="14">
        <v>0</v>
      </c>
      <c r="AB23" s="14">
        <f t="shared" si="24"/>
        <v>0</v>
      </c>
      <c r="AC23" s="14">
        <v>0</v>
      </c>
      <c r="AD23" s="14">
        <v>0</v>
      </c>
      <c r="AE23" s="14">
        <v>0</v>
      </c>
      <c r="AF23" s="14">
        <v>0</v>
      </c>
      <c r="AG23" s="42"/>
    </row>
    <row r="24" spans="1:33" s="15" customFormat="1" ht="176.25" customHeight="1">
      <c r="A24" s="25"/>
      <c r="B24" s="24" t="s">
        <v>36</v>
      </c>
      <c r="C24" s="20">
        <f t="shared" si="16"/>
        <v>0</v>
      </c>
      <c r="D24" s="20">
        <f>I24+N24+S24+X24+AC24</f>
        <v>0</v>
      </c>
      <c r="E24" s="20">
        <f t="shared" si="18"/>
        <v>0</v>
      </c>
      <c r="F24" s="20">
        <f t="shared" si="19"/>
        <v>0</v>
      </c>
      <c r="G24" s="20">
        <f t="shared" si="20"/>
        <v>0</v>
      </c>
      <c r="H24" s="14">
        <f t="shared" si="21"/>
        <v>0</v>
      </c>
      <c r="I24" s="18">
        <v>0</v>
      </c>
      <c r="J24" s="18">
        <v>0</v>
      </c>
      <c r="K24" s="18">
        <v>0</v>
      </c>
      <c r="L24" s="14">
        <v>0</v>
      </c>
      <c r="M24" s="14">
        <f t="shared" si="22"/>
        <v>0</v>
      </c>
      <c r="N24" s="18">
        <v>0</v>
      </c>
      <c r="O24" s="18">
        <v>0</v>
      </c>
      <c r="P24" s="18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f t="shared" si="23"/>
        <v>0</v>
      </c>
      <c r="X24" s="14">
        <v>0</v>
      </c>
      <c r="Y24" s="14">
        <v>0</v>
      </c>
      <c r="Z24" s="14">
        <v>0</v>
      </c>
      <c r="AA24" s="14">
        <v>0</v>
      </c>
      <c r="AB24" s="14">
        <f t="shared" si="24"/>
        <v>0</v>
      </c>
      <c r="AC24" s="14">
        <v>0</v>
      </c>
      <c r="AD24" s="14">
        <v>0</v>
      </c>
      <c r="AE24" s="14">
        <v>0</v>
      </c>
      <c r="AF24" s="14">
        <v>0</v>
      </c>
      <c r="AG24" s="42"/>
    </row>
    <row r="25" spans="1:33" s="16" customFormat="1" ht="46.5" customHeight="1">
      <c r="A25" s="13"/>
      <c r="B25" s="13" t="s">
        <v>6</v>
      </c>
      <c r="C25" s="17">
        <f>SUM(D25:G25)</f>
        <v>45842217.799999997</v>
      </c>
      <c r="D25" s="17">
        <f>D24+D23+D22+D21+D20+D18+D16+D14+D13</f>
        <v>27835394.650000002</v>
      </c>
      <c r="E25" s="17">
        <f t="shared" ref="E25:H25" si="25">E24+E23+E22+E21+E20+E18+E16+E14+E13</f>
        <v>3795735.63</v>
      </c>
      <c r="F25" s="17">
        <f t="shared" si="25"/>
        <v>458422.18</v>
      </c>
      <c r="G25" s="17">
        <f t="shared" si="25"/>
        <v>13752665.34</v>
      </c>
      <c r="H25" s="17">
        <f t="shared" si="25"/>
        <v>16711821.99</v>
      </c>
      <c r="I25" s="17">
        <f t="shared" ref="I25" si="26">I24+I23+I22+I21+I20+I18+I16+I14+I13</f>
        <v>10147418.310000001</v>
      </c>
      <c r="J25" s="17">
        <f t="shared" ref="J25" si="27">J24+J23+J22+J21+J20+J18+J16+J14+J13</f>
        <v>1383738.86</v>
      </c>
      <c r="K25" s="17">
        <f t="shared" ref="K25:L25" si="28">K24+K23+K22+K21+K20+K18+K16+K14+K13</f>
        <v>167118.22</v>
      </c>
      <c r="L25" s="17">
        <f t="shared" si="28"/>
        <v>5013546.5999999996</v>
      </c>
      <c r="M25" s="17">
        <f t="shared" ref="M25" si="29">M24+M23+M22+M21+M20+M18+M16+M14+M13</f>
        <v>20764413.940000001</v>
      </c>
      <c r="N25" s="17">
        <f t="shared" ref="N25" si="30">N24+N23+N22+N21+N20+N18+N16+N14+N13</f>
        <v>12608152.15</v>
      </c>
      <c r="O25" s="17">
        <f t="shared" ref="O25:P25" si="31">O24+O23+O22+O21+O20+O18+O16+O14+O13</f>
        <v>1719293.47</v>
      </c>
      <c r="P25" s="17">
        <f t="shared" si="31"/>
        <v>207644.14</v>
      </c>
      <c r="Q25" s="17">
        <f t="shared" ref="Q25" si="32">Q24+Q23+Q22+Q21+Q20+Q18+Q16+Q14+Q13</f>
        <v>6229324.1799999997</v>
      </c>
      <c r="R25" s="17">
        <f t="shared" ref="R25" si="33">R24+R23+R22+R21+R20+R18+R16+R14+R13</f>
        <v>8365981.870000001</v>
      </c>
      <c r="S25" s="17">
        <f t="shared" ref="S25:T25" si="34">S24+S23+S22+S21+S20+S18+S16+S14+S13</f>
        <v>5079824.1900000004</v>
      </c>
      <c r="T25" s="17">
        <f t="shared" si="34"/>
        <v>692703.3</v>
      </c>
      <c r="U25" s="17">
        <f t="shared" ref="U25" si="35">U24+U23+U22+U21+U20+U18+U16+U14+U13</f>
        <v>83659.820000000007</v>
      </c>
      <c r="V25" s="17">
        <f t="shared" ref="V25" si="36">V24+V23+V22+V21+V20+V18+V16+V14+V13</f>
        <v>2509794.56</v>
      </c>
      <c r="W25" s="17">
        <f t="shared" ref="W25:X25" si="37">W24+W23+W22+W21+W20+W18+W16+W14+W13</f>
        <v>0</v>
      </c>
      <c r="X25" s="17">
        <f t="shared" si="37"/>
        <v>0</v>
      </c>
      <c r="Y25" s="17">
        <f t="shared" ref="Y25" si="38">Y24+Y23+Y22+Y21+Y20+Y18+Y16+Y14+Y13</f>
        <v>0</v>
      </c>
      <c r="Z25" s="17">
        <f t="shared" ref="Z25" si="39">Z24+Z23+Z22+Z21+Z20+Z18+Z16+Z14+Z13</f>
        <v>0</v>
      </c>
      <c r="AA25" s="17">
        <f t="shared" ref="AA25:AB25" si="40">AA24+AA23+AA22+AA21+AA20+AA18+AA16+AA14+AA13</f>
        <v>0</v>
      </c>
      <c r="AB25" s="17">
        <f t="shared" si="40"/>
        <v>0</v>
      </c>
      <c r="AC25" s="17">
        <f t="shared" ref="AC25" si="41">AC24+AC23+AC22+AC21+AC20+AC18+AC16+AC14+AC13</f>
        <v>0</v>
      </c>
      <c r="AD25" s="17">
        <f t="shared" ref="AD25" si="42">AD24+AD23+AD22+AD21+AD20+AD18+AD16+AD14+AD13</f>
        <v>0</v>
      </c>
      <c r="AE25" s="17">
        <f t="shared" ref="AE25:AF25" si="43">AE24+AE23+AE22+AE21+AE20+AE18+AE16+AE14+AE13</f>
        <v>0</v>
      </c>
      <c r="AF25" s="17">
        <f t="shared" si="43"/>
        <v>0</v>
      </c>
      <c r="AG25" s="42"/>
    </row>
    <row r="28" spans="1:33" hidden="1">
      <c r="B28" s="8" t="s">
        <v>14</v>
      </c>
      <c r="C28" s="32" t="e">
        <f>#REF!+I25+N25+S25+X25+AC25</f>
        <v>#REF!</v>
      </c>
      <c r="H28" s="29"/>
      <c r="AB28" s="29"/>
    </row>
    <row r="29" spans="1:33" hidden="1">
      <c r="B29" s="31" t="s">
        <v>15</v>
      </c>
      <c r="C29" s="32" t="e">
        <f>#REF!+J25+O25+T25+Y25+AD25</f>
        <v>#REF!</v>
      </c>
      <c r="M29" s="29">
        <f>N25+O25+P25+Q25</f>
        <v>20764413.940000001</v>
      </c>
    </row>
    <row r="30" spans="1:33" hidden="1">
      <c r="B30" s="31" t="s">
        <v>16</v>
      </c>
      <c r="C30" s="32" t="e">
        <f>#REF!+K25+P25+U25+Z25+AE25</f>
        <v>#REF!</v>
      </c>
      <c r="M30" s="29"/>
    </row>
    <row r="31" spans="1:33" hidden="1">
      <c r="B31" s="31" t="s">
        <v>17</v>
      </c>
      <c r="C31" s="32" t="e">
        <f>#REF!+L25+Q25+V25+AA25+AF25</f>
        <v>#REF!</v>
      </c>
    </row>
    <row r="32" spans="1:33" hidden="1">
      <c r="C32" s="33" t="e">
        <f>SUM(C28:C31)</f>
        <v>#REF!</v>
      </c>
    </row>
    <row r="33" spans="4:13" hidden="1">
      <c r="M33" s="29"/>
    </row>
    <row r="34" spans="4:13" hidden="1">
      <c r="M34" s="29"/>
    </row>
    <row r="35" spans="4:13">
      <c r="F35" s="29"/>
    </row>
    <row r="36" spans="4:13">
      <c r="M36" s="29"/>
    </row>
    <row r="37" spans="4:13">
      <c r="D37" s="29"/>
      <c r="M37" s="29"/>
    </row>
    <row r="38" spans="4:13">
      <c r="M38" s="29"/>
    </row>
  </sheetData>
  <mergeCells count="28">
    <mergeCell ref="Y2:AE2"/>
    <mergeCell ref="B4:AF4"/>
    <mergeCell ref="B5:AF5"/>
    <mergeCell ref="B8:AF8"/>
    <mergeCell ref="B9:B10"/>
    <mergeCell ref="C9:C10"/>
    <mergeCell ref="D9:G9"/>
    <mergeCell ref="I9:L9"/>
    <mergeCell ref="N9:Q9"/>
    <mergeCell ref="S9:V9"/>
    <mergeCell ref="X9:AA9"/>
    <mergeCell ref="AC9:AF9"/>
    <mergeCell ref="H9:H10"/>
    <mergeCell ref="AF2:AG2"/>
    <mergeCell ref="A17:AF17"/>
    <mergeCell ref="A19:AF19"/>
    <mergeCell ref="AG8:AG11"/>
    <mergeCell ref="AG12:AG14"/>
    <mergeCell ref="AG15:AG16"/>
    <mergeCell ref="AG17:AG25"/>
    <mergeCell ref="M9:M10"/>
    <mergeCell ref="A9:A10"/>
    <mergeCell ref="R9:R10"/>
    <mergeCell ref="W9:W10"/>
    <mergeCell ref="AB9:AB10"/>
    <mergeCell ref="A11:AF11"/>
    <mergeCell ref="A12:AF12"/>
    <mergeCell ref="A15:AF15"/>
  </mergeCells>
  <pageMargins left="0" right="0" top="0.74803149606299213" bottom="0.74803149606299213" header="0.31496062992125984" footer="0.31496062992125984"/>
  <pageSetup paperSize="9" scale="2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2025-12-10T07:28:35Z</dcterms:modified>
</cp:coreProperties>
</file>